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330" activeTab="0"/>
  </bookViews>
  <sheets>
    <sheet name="Instructions" sheetId="1" r:id="rId1"/>
    <sheet name="Tool Example" sheetId="2" r:id="rId2"/>
    <sheet name="Tool" sheetId="3" r:id="rId3"/>
  </sheets>
  <definedNames>
    <definedName name="_xlnm.Print_Area" localSheetId="2">'Tool'!$A$1:$G$44</definedName>
    <definedName name="_xlnm.Print_Titles" localSheetId="0">'Instructions'!$1:$24</definedName>
  </definedNames>
  <calcPr fullCalcOnLoad="1"/>
</workbook>
</file>

<file path=xl/sharedStrings.xml><?xml version="1.0" encoding="utf-8"?>
<sst xmlns="http://schemas.openxmlformats.org/spreadsheetml/2006/main" count="343" uniqueCount="114">
  <si>
    <t>Assumptions:</t>
  </si>
  <si>
    <t>Temp of R22 in a coil = 50°F @95°F Ambient, DB/WB 80/67°F</t>
  </si>
  <si>
    <t>Moisture Removal</t>
  </si>
  <si>
    <t>KBTU</t>
  </si>
  <si>
    <t>lbs/hr</t>
  </si>
  <si>
    <t>gal/hr</t>
  </si>
  <si>
    <t>Latent</t>
  </si>
  <si>
    <t>Airflow</t>
  </si>
  <si>
    <t>CFM</t>
  </si>
  <si>
    <t>Weight of water WtH20 = 8.3 lbs/gal</t>
  </si>
  <si>
    <t>Model:</t>
  </si>
  <si>
    <t>Unit Size (tons):</t>
  </si>
  <si>
    <t>Manufacturer:</t>
  </si>
  <si>
    <t>Unit #1</t>
  </si>
  <si>
    <t>York</t>
  </si>
  <si>
    <t>Normal Mode</t>
  </si>
  <si>
    <t>Reheat Mode</t>
  </si>
  <si>
    <t>Sensible Cooling of Conditioned Air °F</t>
  </si>
  <si>
    <t>°F</t>
  </si>
  <si>
    <t>Total Capacity</t>
  </si>
  <si>
    <t>Sensible Capacity</t>
  </si>
  <si>
    <r>
      <t>MagnaDRY</t>
    </r>
    <r>
      <rPr>
        <b/>
        <vertAlign val="superscript"/>
        <sz val="18"/>
        <rFont val="Arial"/>
        <family val="2"/>
      </rPr>
      <t>®</t>
    </r>
    <r>
      <rPr>
        <b/>
        <sz val="26"/>
        <rFont val="Arial"/>
        <family val="2"/>
      </rPr>
      <t xml:space="preserve"> Tool</t>
    </r>
  </si>
  <si>
    <t>Latent Heat of water hfg = 1065 BTU/lb @ 50°F</t>
  </si>
  <si>
    <t>DR036</t>
  </si>
  <si>
    <t>ºF</t>
  </si>
  <si>
    <t>Entering DB Temp</t>
  </si>
  <si>
    <t>Entering WB Temp</t>
  </si>
  <si>
    <t>48HJ004</t>
  </si>
  <si>
    <t>Carrier</t>
  </si>
  <si>
    <t>Leaving DB Temp</t>
  </si>
  <si>
    <t>Ambient Temp</t>
  </si>
  <si>
    <t>Leaving WB Temp</t>
  </si>
  <si>
    <t>Purpose:</t>
  </si>
  <si>
    <t>Motor "watts" will result in additional temperature rise</t>
  </si>
  <si>
    <t xml:space="preserve"> (motor power is not considered in the calculations below)</t>
  </si>
  <si>
    <t>Procedure:</t>
  </si>
  <si>
    <t>Step 1</t>
  </si>
  <si>
    <t>Step 2</t>
  </si>
  <si>
    <t>Step 3</t>
  </si>
  <si>
    <t>Step 4</t>
  </si>
  <si>
    <t>Step 5</t>
  </si>
  <si>
    <t>Example 1:</t>
  </si>
  <si>
    <t>DR048 Normal Mode</t>
  </si>
  <si>
    <t>DR048 Reheat Mode</t>
  </si>
  <si>
    <t>Conditions 95°F, 80/67°F</t>
  </si>
  <si>
    <t>CFM = 1600</t>
  </si>
  <si>
    <t>TC = 47.8 KBTU</t>
  </si>
  <si>
    <t>TC = 35.1 KBTU</t>
  </si>
  <si>
    <t>SC = 35.5 KBTU</t>
  </si>
  <si>
    <t>SC = 21.4 KBTU</t>
  </si>
  <si>
    <t>Latent = 12.3 KBTU</t>
  </si>
  <si>
    <t>Latent = 13.7 KBTU</t>
  </si>
  <si>
    <t>12300 BTU/hr</t>
  </si>
  <si>
    <t>13700 BTU/hr</t>
  </si>
  <si>
    <t>1065 BTU/lb</t>
  </si>
  <si>
    <t>= 11.5 lb/hr</t>
  </si>
  <si>
    <t>= 12.9 lb/hr</t>
  </si>
  <si>
    <t>Moisture Removed</t>
  </si>
  <si>
    <t>11.5 lb/hr</t>
  </si>
  <si>
    <t>12.9 lb/hr</t>
  </si>
  <si>
    <t>8.3 lbs/gal</t>
  </si>
  <si>
    <t>= 1.4 gal/hr</t>
  </si>
  <si>
    <t>= 1.6 gal/hr</t>
  </si>
  <si>
    <t>(SC x 1000/1.08)</t>
  </si>
  <si>
    <t>-(35.5 x 1000)/1.08</t>
  </si>
  <si>
    <t>-(21.4 x 1000)/1.08</t>
  </si>
  <si>
    <t>= -20.5 F</t>
  </si>
  <si>
    <t>= -12.4 F</t>
  </si>
  <si>
    <t>Sensible Cooling</t>
  </si>
  <si>
    <t>Example 2:</t>
  </si>
  <si>
    <t>DR180 Normal Mode</t>
  </si>
  <si>
    <t>DR180 Reheat Mode</t>
  </si>
  <si>
    <t>CFM = 5600</t>
  </si>
  <si>
    <t>TC = 176.6 KBTU</t>
  </si>
  <si>
    <t>TC = 69.0 KBTU</t>
  </si>
  <si>
    <t>SC = 125.6 KBTU</t>
  </si>
  <si>
    <t>SC = 13.0 KBTU</t>
  </si>
  <si>
    <t>Latent = 51.0 KBTU</t>
  </si>
  <si>
    <t>Latent = 56.0 KBTU</t>
  </si>
  <si>
    <t>51000 BTU/hr</t>
  </si>
  <si>
    <t>56000 BTU/hr</t>
  </si>
  <si>
    <t>= 47.9 lb/hr</t>
  </si>
  <si>
    <t>= 52.6 lb/hr</t>
  </si>
  <si>
    <t>47.9 lb/hr</t>
  </si>
  <si>
    <t>52.6 lb/hr</t>
  </si>
  <si>
    <t>= 5.8 gal/hr</t>
  </si>
  <si>
    <t>= 6.3 gal/hr</t>
  </si>
  <si>
    <t>(125.6 x 1000/1.08)</t>
  </si>
  <si>
    <t>(13 x 1000/1.08)</t>
  </si>
  <si>
    <t>= -20.8 F</t>
  </si>
  <si>
    <t>= -2.1 F</t>
  </si>
  <si>
    <r>
      <t>Latent heat of Water h</t>
    </r>
    <r>
      <rPr>
        <vertAlign val="subscript"/>
        <sz val="10"/>
        <rFont val="Arial"/>
        <family val="2"/>
      </rPr>
      <t>fg</t>
    </r>
    <r>
      <rPr>
        <sz val="10"/>
        <rFont val="Arial"/>
        <family val="0"/>
      </rPr>
      <t xml:space="preserve"> = 1065 BTU/lb @ 50°F</t>
    </r>
  </si>
  <si>
    <r>
      <t>Weight of water Wt</t>
    </r>
    <r>
      <rPr>
        <vertAlign val="subscript"/>
        <sz val="10"/>
        <rFont val="Arial"/>
        <family val="2"/>
      </rPr>
      <t>H20</t>
    </r>
    <r>
      <rPr>
        <sz val="10"/>
        <rFont val="Arial"/>
        <family val="0"/>
      </rPr>
      <t xml:space="preserve"> = 8.3 lbs/gal</t>
    </r>
  </si>
  <si>
    <t>Entering dry bulb (DB) Temp</t>
  </si>
  <si>
    <t>Entering wet bulb (WB) Temp</t>
  </si>
  <si>
    <t>Leaving dry bulb (DB) Temp</t>
  </si>
  <si>
    <t>Leaving wet bulb (WB) Temp</t>
  </si>
  <si>
    <t>Unit #2</t>
  </si>
  <si>
    <r>
      <t>Calculate &amp; compare the leaving air conditions and moisture removal of a MagnaDRY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0"/>
      </rPr>
      <t xml:space="preserve"> Unit</t>
    </r>
  </si>
  <si>
    <t>View moisture removal in lb/hr or gal/hr.</t>
  </si>
  <si>
    <t>View change in Sensible Cooling (Change in temperature)</t>
  </si>
  <si>
    <t>Step 6</t>
  </si>
  <si>
    <t>Step 7</t>
  </si>
  <si>
    <t>Step 8</t>
  </si>
  <si>
    <t>Step 9</t>
  </si>
  <si>
    <t>Input entering dry bulb (DB) temperature.</t>
  </si>
  <si>
    <t>Input entering wet bulb (WB) temperature.</t>
  </si>
  <si>
    <t>Input outside ambient temperature.</t>
  </si>
  <si>
    <t>Input Total Capacity (TC) from product technical guide.</t>
  </si>
  <si>
    <t>Input Sensible Capacity (SC) from product technical guide.</t>
  </si>
  <si>
    <t>Input operating airflow (CFM)</t>
  </si>
  <si>
    <t>Step 10</t>
  </si>
  <si>
    <t>View change in leaving dry bulb (DB) temperature.</t>
  </si>
  <si>
    <t>View change in leaving wet bulb (WB) temperature.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</si>
</sst>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E+00"/>
  </numFmts>
  <fonts count="8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vertAlign val="superscript"/>
      <sz val="18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0" xfId="0" applyFill="1" applyBorder="1" applyAlignment="1" quotePrefix="1">
      <alignment/>
    </xf>
    <xf numFmtId="0" fontId="0" fillId="2" borderId="0" xfId="0" applyFill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0" fillId="0" borderId="0" xfId="0" applyFill="1" applyAlignment="1" quotePrefix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0" xfId="0" applyAlignment="1">
      <alignment/>
    </xf>
    <xf numFmtId="0" fontId="1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164" fontId="0" fillId="4" borderId="2" xfId="0" applyNumberFormat="1" applyFont="1" applyFill="1" applyBorder="1" applyAlignment="1">
      <alignment horizontal="center" vertical="center"/>
    </xf>
    <xf numFmtId="164" fontId="0" fillId="4" borderId="8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1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3</xdr:col>
      <xdr:colOff>333375</xdr:colOff>
      <xdr:row>3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19050"/>
          <a:ext cx="2457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0</xdr:row>
      <xdr:rowOff>76200</xdr:rowOff>
    </xdr:from>
    <xdr:to>
      <xdr:col>8</xdr:col>
      <xdr:colOff>590550</xdr:colOff>
      <xdr:row>4</xdr:row>
      <xdr:rowOff>28575</xdr:rowOff>
    </xdr:to>
    <xdr:grpSp>
      <xdr:nvGrpSpPr>
        <xdr:cNvPr id="2" name="Group 7"/>
        <xdr:cNvGrpSpPr>
          <a:grpSpLocks/>
        </xdr:cNvGrpSpPr>
      </xdr:nvGrpSpPr>
      <xdr:grpSpPr>
        <a:xfrm>
          <a:off x="2857500" y="76200"/>
          <a:ext cx="2914650" cy="600075"/>
          <a:chOff x="616" y="273"/>
          <a:chExt cx="432" cy="89"/>
        </a:xfrm>
        <a:solidFill>
          <a:srgbClr val="FFFFFF"/>
        </a:solidFill>
      </xdr:grpSpPr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1" y="273"/>
            <a:ext cx="177" cy="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16" y="277"/>
            <a:ext cx="126" cy="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50" y="276"/>
            <a:ext cx="113" cy="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40</xdr:row>
      <xdr:rowOff>66675</xdr:rowOff>
    </xdr:from>
    <xdr:to>
      <xdr:col>5</xdr:col>
      <xdr:colOff>514350</xdr:colOff>
      <xdr:row>42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7896225"/>
          <a:ext cx="1838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</xdr:row>
      <xdr:rowOff>104775</xdr:rowOff>
    </xdr:from>
    <xdr:to>
      <xdr:col>10</xdr:col>
      <xdr:colOff>514350</xdr:colOff>
      <xdr:row>6</xdr:row>
      <xdr:rowOff>152400</xdr:rowOff>
    </xdr:to>
    <xdr:sp>
      <xdr:nvSpPr>
        <xdr:cNvPr id="2" name="AutoShape 7"/>
        <xdr:cNvSpPr>
          <a:spLocks/>
        </xdr:cNvSpPr>
      </xdr:nvSpPr>
      <xdr:spPr>
        <a:xfrm>
          <a:off x="6696075" y="1209675"/>
          <a:ext cx="2333625" cy="695325"/>
        </a:xfrm>
        <a:prstGeom prst="leftArrowCallou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model information in header boxes.</a:t>
          </a:r>
        </a:p>
      </xdr:txBody>
    </xdr:sp>
    <xdr:clientData/>
  </xdr:twoCellAnchor>
  <xdr:twoCellAnchor>
    <xdr:from>
      <xdr:col>6</xdr:col>
      <xdr:colOff>19050</xdr:colOff>
      <xdr:row>8</xdr:row>
      <xdr:rowOff>0</xdr:rowOff>
    </xdr:from>
    <xdr:to>
      <xdr:col>9</xdr:col>
      <xdr:colOff>552450</xdr:colOff>
      <xdr:row>12</xdr:row>
      <xdr:rowOff>47625</xdr:rowOff>
    </xdr:to>
    <xdr:sp>
      <xdr:nvSpPr>
        <xdr:cNvPr id="3" name="AutoShape 8"/>
        <xdr:cNvSpPr>
          <a:spLocks/>
        </xdr:cNvSpPr>
      </xdr:nvSpPr>
      <xdr:spPr>
        <a:xfrm>
          <a:off x="6124575" y="2076450"/>
          <a:ext cx="2333625" cy="695325"/>
        </a:xfrm>
        <a:prstGeom prst="leftArrowCallou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unit performance data from the product technical guide.</a:t>
          </a:r>
        </a:p>
      </xdr:txBody>
    </xdr:sp>
    <xdr:clientData/>
  </xdr:twoCellAnchor>
  <xdr:twoCellAnchor>
    <xdr:from>
      <xdr:col>6</xdr:col>
      <xdr:colOff>66675</xdr:colOff>
      <xdr:row>17</xdr:row>
      <xdr:rowOff>171450</xdr:rowOff>
    </xdr:from>
    <xdr:to>
      <xdr:col>9</xdr:col>
      <xdr:colOff>600075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172200" y="3705225"/>
          <a:ext cx="2333625" cy="695325"/>
        </a:xfrm>
        <a:prstGeom prst="leftArrowCallou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Leaving air conditions will be displayed here.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552450</xdr:colOff>
      <xdr:row>0</xdr:row>
      <xdr:rowOff>638175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19050"/>
          <a:ext cx="2457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19050</xdr:rowOff>
    </xdr:from>
    <xdr:to>
      <xdr:col>6</xdr:col>
      <xdr:colOff>561975</xdr:colOff>
      <xdr:row>1</xdr:row>
      <xdr:rowOff>0</xdr:rowOff>
    </xdr:to>
    <xdr:grpSp>
      <xdr:nvGrpSpPr>
        <xdr:cNvPr id="6" name="Group 11"/>
        <xdr:cNvGrpSpPr>
          <a:grpSpLocks/>
        </xdr:cNvGrpSpPr>
      </xdr:nvGrpSpPr>
      <xdr:grpSpPr>
        <a:xfrm>
          <a:off x="3476625" y="19050"/>
          <a:ext cx="3190875" cy="657225"/>
          <a:chOff x="616" y="273"/>
          <a:chExt cx="432" cy="89"/>
        </a:xfrm>
        <a:solidFill>
          <a:srgbClr val="FFFFFF"/>
        </a:solidFill>
      </xdr:grpSpPr>
      <xdr:pic>
        <xdr:nvPicPr>
          <xdr:cNvPr id="7" name="Picture 1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1" y="273"/>
            <a:ext cx="177" cy="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16" y="277"/>
            <a:ext cx="126" cy="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50" y="276"/>
            <a:ext cx="113" cy="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552450</xdr:colOff>
      <xdr:row>0</xdr:row>
      <xdr:rowOff>638175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19050"/>
          <a:ext cx="2457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19050</xdr:rowOff>
    </xdr:from>
    <xdr:to>
      <xdr:col>6</xdr:col>
      <xdr:colOff>561975</xdr:colOff>
      <xdr:row>1</xdr:row>
      <xdr:rowOff>0</xdr:rowOff>
    </xdr:to>
    <xdr:grpSp>
      <xdr:nvGrpSpPr>
        <xdr:cNvPr id="2" name="Group 14"/>
        <xdr:cNvGrpSpPr>
          <a:grpSpLocks/>
        </xdr:cNvGrpSpPr>
      </xdr:nvGrpSpPr>
      <xdr:grpSpPr>
        <a:xfrm>
          <a:off x="3476625" y="19050"/>
          <a:ext cx="3190875" cy="657225"/>
          <a:chOff x="616" y="273"/>
          <a:chExt cx="432" cy="89"/>
        </a:xfrm>
        <a:solidFill>
          <a:srgbClr val="FFFFFF"/>
        </a:solidFill>
      </xdr:grpSpPr>
      <xdr:pic>
        <xdr:nvPicPr>
          <xdr:cNvPr id="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1" y="273"/>
            <a:ext cx="177" cy="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16" y="277"/>
            <a:ext cx="126" cy="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50" y="276"/>
            <a:ext cx="113" cy="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1238250</xdr:colOff>
      <xdr:row>40</xdr:row>
      <xdr:rowOff>76200</xdr:rowOff>
    </xdr:from>
    <xdr:to>
      <xdr:col>6</xdr:col>
      <xdr:colOff>552450</xdr:colOff>
      <xdr:row>42</xdr:row>
      <xdr:rowOff>152400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9650" y="7734300"/>
          <a:ext cx="1838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5:G75"/>
  <sheetViews>
    <sheetView tabSelected="1" workbookViewId="0" topLeftCell="A1">
      <selection activeCell="B7" sqref="B7"/>
    </sheetView>
  </sheetViews>
  <sheetFormatPr defaultColWidth="9.140625" defaultRowHeight="12.75"/>
  <cols>
    <col min="1" max="1" width="12.8515625" style="0" customWidth="1"/>
    <col min="2" max="2" width="10.00390625" style="0" bestFit="1" customWidth="1"/>
  </cols>
  <sheetData>
    <row r="5" ht="33.75">
      <c r="A5" s="1" t="s">
        <v>21</v>
      </c>
    </row>
    <row r="7" spans="1:2" ht="14.25">
      <c r="A7" s="17" t="s">
        <v>32</v>
      </c>
      <c r="B7" t="s">
        <v>98</v>
      </c>
    </row>
    <row r="8" ht="12.75">
      <c r="A8" s="17"/>
    </row>
    <row r="9" spans="1:2" ht="15.75">
      <c r="A9" s="17" t="s">
        <v>0</v>
      </c>
      <c r="B9" t="s">
        <v>91</v>
      </c>
    </row>
    <row r="10" ht="15.75">
      <c r="B10" t="s">
        <v>92</v>
      </c>
    </row>
    <row r="11" ht="12.75">
      <c r="B11" t="s">
        <v>33</v>
      </c>
    </row>
    <row r="12" ht="12.75">
      <c r="B12" t="s">
        <v>34</v>
      </c>
    </row>
    <row r="14" ht="12.75">
      <c r="A14" s="17" t="s">
        <v>35</v>
      </c>
    </row>
    <row r="15" spans="2:3" ht="12.75">
      <c r="B15" t="s">
        <v>36</v>
      </c>
      <c r="C15" t="s">
        <v>105</v>
      </c>
    </row>
    <row r="16" spans="2:3" ht="12.75">
      <c r="B16" t="s">
        <v>37</v>
      </c>
      <c r="C16" t="s">
        <v>106</v>
      </c>
    </row>
    <row r="17" spans="2:3" ht="12.75">
      <c r="B17" t="s">
        <v>38</v>
      </c>
      <c r="C17" t="s">
        <v>107</v>
      </c>
    </row>
    <row r="18" spans="2:3" ht="12.75">
      <c r="B18" t="s">
        <v>39</v>
      </c>
      <c r="C18" t="s">
        <v>108</v>
      </c>
    </row>
    <row r="19" spans="2:3" ht="12.75">
      <c r="B19" t="s">
        <v>40</v>
      </c>
      <c r="C19" t="s">
        <v>109</v>
      </c>
    </row>
    <row r="20" spans="2:3" ht="12.75">
      <c r="B20" t="s">
        <v>101</v>
      </c>
      <c r="C20" t="s">
        <v>110</v>
      </c>
    </row>
    <row r="21" spans="2:3" ht="12.75">
      <c r="B21" t="s">
        <v>102</v>
      </c>
      <c r="C21" t="s">
        <v>99</v>
      </c>
    </row>
    <row r="22" spans="2:3" ht="12.75">
      <c r="B22" t="s">
        <v>103</v>
      </c>
      <c r="C22" t="s">
        <v>100</v>
      </c>
    </row>
    <row r="23" spans="2:3" ht="12.75">
      <c r="B23" t="s">
        <v>104</v>
      </c>
      <c r="C23" t="s">
        <v>112</v>
      </c>
    </row>
    <row r="24" spans="2:3" ht="12.75">
      <c r="B24" t="s">
        <v>111</v>
      </c>
      <c r="C24" t="s">
        <v>113</v>
      </c>
    </row>
    <row r="26" ht="12.75">
      <c r="A26" s="17" t="s">
        <v>41</v>
      </c>
    </row>
    <row r="27" spans="2:5" ht="12.75">
      <c r="B27" s="17" t="s">
        <v>42</v>
      </c>
      <c r="E27" s="17" t="s">
        <v>43</v>
      </c>
    </row>
    <row r="28" spans="2:5" ht="12.75">
      <c r="B28" t="s">
        <v>44</v>
      </c>
      <c r="E28" t="s">
        <v>44</v>
      </c>
    </row>
    <row r="29" spans="2:5" ht="12.75">
      <c r="B29" t="s">
        <v>45</v>
      </c>
      <c r="E29" t="s">
        <v>45</v>
      </c>
    </row>
    <row r="30" spans="2:5" ht="12.75">
      <c r="B30" t="s">
        <v>46</v>
      </c>
      <c r="E30" t="s">
        <v>47</v>
      </c>
    </row>
    <row r="31" spans="2:5" ht="12.75">
      <c r="B31" t="s">
        <v>48</v>
      </c>
      <c r="E31" t="s">
        <v>49</v>
      </c>
    </row>
    <row r="32" spans="2:5" ht="12.75">
      <c r="B32" t="s">
        <v>50</v>
      </c>
      <c r="E32" t="s">
        <v>51</v>
      </c>
    </row>
    <row r="34" spans="2:5" ht="12.75">
      <c r="B34" s="18" t="s">
        <v>52</v>
      </c>
      <c r="E34" s="18" t="s">
        <v>53</v>
      </c>
    </row>
    <row r="35" spans="2:5" ht="12.75">
      <c r="B35" s="2" t="s">
        <v>54</v>
      </c>
      <c r="E35" s="2" t="s">
        <v>54</v>
      </c>
    </row>
    <row r="36" spans="2:7" ht="12.75">
      <c r="B36" s="19" t="s">
        <v>55</v>
      </c>
      <c r="E36" s="19" t="s">
        <v>56</v>
      </c>
      <c r="G36" t="s">
        <v>57</v>
      </c>
    </row>
    <row r="38" spans="2:5" ht="12.75">
      <c r="B38" s="18" t="s">
        <v>58</v>
      </c>
      <c r="E38" s="18" t="s">
        <v>59</v>
      </c>
    </row>
    <row r="39" spans="2:5" ht="12.75">
      <c r="B39" s="2" t="s">
        <v>60</v>
      </c>
      <c r="E39" s="2" t="s">
        <v>60</v>
      </c>
    </row>
    <row r="41" spans="2:7" ht="12.75">
      <c r="B41" s="20" t="s">
        <v>61</v>
      </c>
      <c r="E41" s="20" t="s">
        <v>62</v>
      </c>
      <c r="G41" t="s">
        <v>57</v>
      </c>
    </row>
    <row r="43" spans="2:5" ht="12.75">
      <c r="B43" s="21" t="s">
        <v>63</v>
      </c>
      <c r="E43" s="21" t="s">
        <v>63</v>
      </c>
    </row>
    <row r="44" spans="2:5" ht="12.75">
      <c r="B44" t="s">
        <v>8</v>
      </c>
      <c r="E44" t="s">
        <v>8</v>
      </c>
    </row>
    <row r="46" spans="2:5" ht="12.75">
      <c r="B46" s="22" t="s">
        <v>64</v>
      </c>
      <c r="E46" s="23" t="s">
        <v>65</v>
      </c>
    </row>
    <row r="47" spans="2:5" ht="12.75">
      <c r="B47">
        <v>1600</v>
      </c>
      <c r="E47">
        <v>1600</v>
      </c>
    </row>
    <row r="49" spans="2:7" ht="12.75">
      <c r="B49" s="20" t="s">
        <v>66</v>
      </c>
      <c r="E49" s="20" t="s">
        <v>67</v>
      </c>
      <c r="G49" t="s">
        <v>68</v>
      </c>
    </row>
    <row r="50" spans="2:5" ht="12.75">
      <c r="B50" s="24"/>
      <c r="C50" s="5"/>
      <c r="D50" s="5"/>
      <c r="E50" s="24"/>
    </row>
    <row r="51" spans="2:5" ht="12.75">
      <c r="B51" s="24"/>
      <c r="C51" s="5"/>
      <c r="D51" s="5"/>
      <c r="E51" s="24"/>
    </row>
    <row r="52" ht="12.75">
      <c r="A52" s="17" t="s">
        <v>69</v>
      </c>
    </row>
    <row r="53" spans="2:5" ht="12.75">
      <c r="B53" s="17" t="s">
        <v>70</v>
      </c>
      <c r="E53" s="17" t="s">
        <v>71</v>
      </c>
    </row>
    <row r="54" spans="2:5" ht="12.75">
      <c r="B54" t="s">
        <v>44</v>
      </c>
      <c r="E54" t="s">
        <v>44</v>
      </c>
    </row>
    <row r="55" spans="2:5" ht="12.75">
      <c r="B55" t="s">
        <v>72</v>
      </c>
      <c r="E55" t="s">
        <v>72</v>
      </c>
    </row>
    <row r="56" spans="2:5" ht="12.75">
      <c r="B56" t="s">
        <v>73</v>
      </c>
      <c r="E56" t="s">
        <v>74</v>
      </c>
    </row>
    <row r="57" spans="2:5" ht="12.75">
      <c r="B57" t="s">
        <v>75</v>
      </c>
      <c r="E57" t="s">
        <v>76</v>
      </c>
    </row>
    <row r="58" spans="2:5" ht="12.75">
      <c r="B58" t="s">
        <v>77</v>
      </c>
      <c r="E58" t="s">
        <v>78</v>
      </c>
    </row>
    <row r="60" spans="2:5" ht="12.75">
      <c r="B60" s="18" t="s">
        <v>79</v>
      </c>
      <c r="E60" s="18" t="s">
        <v>80</v>
      </c>
    </row>
    <row r="61" spans="2:5" ht="12.75">
      <c r="B61" s="2" t="s">
        <v>54</v>
      </c>
      <c r="E61" s="2" t="s">
        <v>54</v>
      </c>
    </row>
    <row r="62" spans="2:7" ht="12.75">
      <c r="B62" s="19" t="s">
        <v>81</v>
      </c>
      <c r="E62" s="19" t="s">
        <v>82</v>
      </c>
      <c r="G62" t="s">
        <v>57</v>
      </c>
    </row>
    <row r="64" spans="2:5" ht="12.75">
      <c r="B64" s="18" t="s">
        <v>83</v>
      </c>
      <c r="E64" s="18" t="s">
        <v>84</v>
      </c>
    </row>
    <row r="65" spans="2:5" ht="12.75">
      <c r="B65" s="2" t="s">
        <v>60</v>
      </c>
      <c r="E65" s="2" t="s">
        <v>60</v>
      </c>
    </row>
    <row r="67" spans="2:7" ht="12.75">
      <c r="B67" s="20" t="s">
        <v>85</v>
      </c>
      <c r="E67" s="20" t="s">
        <v>86</v>
      </c>
      <c r="G67" t="s">
        <v>57</v>
      </c>
    </row>
    <row r="69" spans="2:5" ht="12.75">
      <c r="B69" s="21" t="s">
        <v>63</v>
      </c>
      <c r="C69" s="25"/>
      <c r="E69" s="21" t="s">
        <v>63</v>
      </c>
    </row>
    <row r="70" spans="2:5" ht="12.75">
      <c r="B70" t="s">
        <v>8</v>
      </c>
      <c r="C70" s="26"/>
      <c r="E70" t="s">
        <v>8</v>
      </c>
    </row>
    <row r="71" spans="2:3" ht="12.75">
      <c r="B71" s="26"/>
      <c r="C71" s="26"/>
    </row>
    <row r="72" spans="2:5" ht="12.75">
      <c r="B72" s="23" t="s">
        <v>87</v>
      </c>
      <c r="E72" s="22" t="s">
        <v>88</v>
      </c>
    </row>
    <row r="73" spans="2:5" ht="12.75">
      <c r="B73">
        <v>5600</v>
      </c>
      <c r="E73">
        <v>5600</v>
      </c>
    </row>
    <row r="75" spans="2:7" ht="12.75">
      <c r="B75" s="20" t="s">
        <v>89</v>
      </c>
      <c r="E75" s="20" t="s">
        <v>90</v>
      </c>
      <c r="G75" t="s">
        <v>68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&amp;R&amp;D</oddHeader>
    <oddFooter>&amp;L&amp;8CONFIDENTIALITY NOTICE: This document is confidential and proprietary.  For internal use only – not for external use, distribution, or viewing.  
Johnson Controls Milwaukee, WI © Johnson Controls 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G46"/>
  <sheetViews>
    <sheetView workbookViewId="0" topLeftCell="A1">
      <selection activeCell="B4" sqref="B4:C4"/>
    </sheetView>
  </sheetViews>
  <sheetFormatPr defaultColWidth="9.140625" defaultRowHeight="12.75"/>
  <cols>
    <col min="1" max="1" width="28.7109375" style="0" customWidth="1"/>
    <col min="4" max="4" width="6.7109375" style="0" customWidth="1"/>
    <col min="5" max="5" width="28.7109375" style="0" customWidth="1"/>
    <col min="7" max="7" width="8.7109375" style="0" customWidth="1"/>
  </cols>
  <sheetData>
    <row r="1" ht="53.25" customHeight="1"/>
    <row r="2" spans="1:7" ht="33.75">
      <c r="A2" s="1" t="s">
        <v>21</v>
      </c>
      <c r="G2" s="7"/>
    </row>
    <row r="3" ht="12.75" customHeight="1" thickBot="1">
      <c r="A3" s="1"/>
    </row>
    <row r="4" spans="1:7" ht="12.75">
      <c r="A4" s="28" t="s">
        <v>12</v>
      </c>
      <c r="B4" s="46" t="s">
        <v>14</v>
      </c>
      <c r="C4" s="47"/>
      <c r="E4" s="28" t="s">
        <v>12</v>
      </c>
      <c r="F4" s="46" t="s">
        <v>14</v>
      </c>
      <c r="G4" s="47"/>
    </row>
    <row r="5" spans="1:7" ht="12.75">
      <c r="A5" s="29" t="s">
        <v>10</v>
      </c>
      <c r="B5" s="42" t="s">
        <v>23</v>
      </c>
      <c r="C5" s="43"/>
      <c r="E5" s="29" t="s">
        <v>10</v>
      </c>
      <c r="F5" s="42" t="s">
        <v>23</v>
      </c>
      <c r="G5" s="43"/>
    </row>
    <row r="6" spans="1:7" ht="12.75">
      <c r="A6" s="29" t="s">
        <v>11</v>
      </c>
      <c r="B6" s="42">
        <v>3</v>
      </c>
      <c r="C6" s="43"/>
      <c r="E6" s="29" t="s">
        <v>11</v>
      </c>
      <c r="F6" s="42">
        <v>3</v>
      </c>
      <c r="G6" s="43"/>
    </row>
    <row r="7" spans="1:7" ht="12.75">
      <c r="A7" s="30" t="s">
        <v>13</v>
      </c>
      <c r="B7" s="44" t="s">
        <v>15</v>
      </c>
      <c r="C7" s="45"/>
      <c r="E7" s="30" t="s">
        <v>97</v>
      </c>
      <c r="F7" s="44" t="s">
        <v>16</v>
      </c>
      <c r="G7" s="45"/>
    </row>
    <row r="8" spans="1:7" ht="12.75">
      <c r="A8" s="30" t="s">
        <v>93</v>
      </c>
      <c r="B8" s="38">
        <v>80</v>
      </c>
      <c r="C8" s="8" t="s">
        <v>24</v>
      </c>
      <c r="E8" s="30" t="s">
        <v>93</v>
      </c>
      <c r="F8" s="38">
        <v>80</v>
      </c>
      <c r="G8" s="8" t="s">
        <v>24</v>
      </c>
    </row>
    <row r="9" spans="1:7" ht="12.75">
      <c r="A9" s="30" t="s">
        <v>94</v>
      </c>
      <c r="B9" s="38">
        <v>67</v>
      </c>
      <c r="C9" s="8" t="s">
        <v>24</v>
      </c>
      <c r="E9" s="30" t="s">
        <v>94</v>
      </c>
      <c r="F9" s="38">
        <v>67</v>
      </c>
      <c r="G9" s="8" t="s">
        <v>24</v>
      </c>
    </row>
    <row r="10" spans="1:7" ht="12.75">
      <c r="A10" s="30" t="s">
        <v>30</v>
      </c>
      <c r="B10" s="38">
        <v>97</v>
      </c>
      <c r="C10" s="8" t="s">
        <v>24</v>
      </c>
      <c r="E10" s="30" t="s">
        <v>30</v>
      </c>
      <c r="F10" s="38">
        <v>97</v>
      </c>
      <c r="G10" s="8" t="s">
        <v>24</v>
      </c>
    </row>
    <row r="11" spans="1:7" ht="12.75">
      <c r="A11" s="30" t="s">
        <v>7</v>
      </c>
      <c r="B11" s="38">
        <v>1200</v>
      </c>
      <c r="C11" s="8" t="s">
        <v>8</v>
      </c>
      <c r="E11" s="30" t="s">
        <v>7</v>
      </c>
      <c r="F11" s="38">
        <v>1200</v>
      </c>
      <c r="G11" s="8" t="s">
        <v>8</v>
      </c>
    </row>
    <row r="12" spans="1:7" ht="12.75">
      <c r="A12" s="31" t="s">
        <v>19</v>
      </c>
      <c r="B12" s="39">
        <v>37.36</v>
      </c>
      <c r="C12" s="11" t="s">
        <v>3</v>
      </c>
      <c r="E12" s="31" t="s">
        <v>19</v>
      </c>
      <c r="F12" s="39">
        <v>25.66</v>
      </c>
      <c r="G12" s="11" t="s">
        <v>3</v>
      </c>
    </row>
    <row r="13" spans="1:7" ht="12.75">
      <c r="A13" s="31" t="s">
        <v>20</v>
      </c>
      <c r="B13" s="39">
        <v>25.42</v>
      </c>
      <c r="C13" s="11" t="s">
        <v>3</v>
      </c>
      <c r="E13" s="31" t="s">
        <v>20</v>
      </c>
      <c r="F13" s="39">
        <v>14.36</v>
      </c>
      <c r="G13" s="11" t="s">
        <v>3</v>
      </c>
    </row>
    <row r="14" spans="1:7" ht="12.75">
      <c r="A14" s="31" t="s">
        <v>6</v>
      </c>
      <c r="B14" s="9">
        <f>B12-B13</f>
        <v>11.939999999999998</v>
      </c>
      <c r="C14" s="11" t="s">
        <v>3</v>
      </c>
      <c r="E14" s="31" t="s">
        <v>6</v>
      </c>
      <c r="F14" s="9">
        <f>F12-F13</f>
        <v>11.3</v>
      </c>
      <c r="G14" s="11" t="s">
        <v>3</v>
      </c>
    </row>
    <row r="15" spans="1:7" ht="12.75">
      <c r="A15" s="32"/>
      <c r="B15" s="10"/>
      <c r="C15" s="11"/>
      <c r="E15" s="32"/>
      <c r="F15" s="10"/>
      <c r="G15" s="11"/>
    </row>
    <row r="16" spans="1:7" ht="12.75">
      <c r="A16" s="31" t="s">
        <v>2</v>
      </c>
      <c r="B16" s="12">
        <f>moisture(B12,B13)</f>
        <v>11.306818008422852</v>
      </c>
      <c r="C16" s="13" t="s">
        <v>4</v>
      </c>
      <c r="D16" s="5"/>
      <c r="E16" s="31" t="s">
        <v>2</v>
      </c>
      <c r="F16" s="12">
        <f>moisture(F12,F13)</f>
        <v>10.70075798034668</v>
      </c>
      <c r="G16" s="11" t="s">
        <v>4</v>
      </c>
    </row>
    <row r="17" spans="1:7" ht="12.75">
      <c r="A17" s="32"/>
      <c r="B17" s="12">
        <f>B16/8.3</f>
        <v>1.362267229930464</v>
      </c>
      <c r="C17" s="13" t="s">
        <v>5</v>
      </c>
      <c r="D17" s="5"/>
      <c r="E17" s="32"/>
      <c r="F17" s="12">
        <f>F16/8.3</f>
        <v>1.289247949439359</v>
      </c>
      <c r="G17" s="11" t="s">
        <v>5</v>
      </c>
    </row>
    <row r="18" spans="1:7" ht="29.25" customHeight="1">
      <c r="A18" s="33" t="s">
        <v>17</v>
      </c>
      <c r="B18" s="15">
        <f>deltaT(B13,B11)</f>
        <v>-19.53281021118164</v>
      </c>
      <c r="C18" s="16" t="s">
        <v>18</v>
      </c>
      <c r="D18" s="5"/>
      <c r="E18" s="33" t="s">
        <v>17</v>
      </c>
      <c r="F18" s="15">
        <f>deltaT(F13,F11)</f>
        <v>-11.034271240234375</v>
      </c>
      <c r="G18" s="8" t="s">
        <v>18</v>
      </c>
    </row>
    <row r="19" spans="1:7" ht="12.75">
      <c r="A19" s="33" t="s">
        <v>95</v>
      </c>
      <c r="B19" s="40">
        <f>B8+B18</f>
        <v>60.46718978881836</v>
      </c>
      <c r="C19" s="16" t="s">
        <v>24</v>
      </c>
      <c r="D19" s="5"/>
      <c r="E19" s="33" t="s">
        <v>95</v>
      </c>
      <c r="F19" s="40">
        <f>F8+F18</f>
        <v>68.96572875976562</v>
      </c>
      <c r="G19" s="16" t="s">
        <v>24</v>
      </c>
    </row>
    <row r="20" spans="1:7" ht="14.25" customHeight="1" thickBot="1">
      <c r="A20" s="34" t="s">
        <v>96</v>
      </c>
      <c r="B20" s="41">
        <f>twb(B8,B9,B11,B12,B13)</f>
        <v>57.186790466308594</v>
      </c>
      <c r="C20" s="14" t="s">
        <v>24</v>
      </c>
      <c r="D20" s="5"/>
      <c r="E20" s="34" t="s">
        <v>96</v>
      </c>
      <c r="F20" s="41">
        <f>twb(F8,F9,F11,F12,F13)</f>
        <v>60.482383728027344</v>
      </c>
      <c r="G20" s="14" t="s">
        <v>24</v>
      </c>
    </row>
    <row r="21" spans="1:5" ht="13.5" thickBot="1">
      <c r="A21" s="35"/>
      <c r="E21" s="35"/>
    </row>
    <row r="22" spans="1:7" ht="12.75">
      <c r="A22" s="28" t="s">
        <v>12</v>
      </c>
      <c r="B22" s="46" t="s">
        <v>28</v>
      </c>
      <c r="C22" s="47"/>
      <c r="E22" s="28" t="s">
        <v>12</v>
      </c>
      <c r="F22" s="46" t="s">
        <v>28</v>
      </c>
      <c r="G22" s="47"/>
    </row>
    <row r="23" spans="1:7" ht="12.75">
      <c r="A23" s="29" t="s">
        <v>10</v>
      </c>
      <c r="B23" s="42" t="s">
        <v>27</v>
      </c>
      <c r="C23" s="43"/>
      <c r="E23" s="29" t="s">
        <v>10</v>
      </c>
      <c r="F23" s="42" t="s">
        <v>27</v>
      </c>
      <c r="G23" s="43"/>
    </row>
    <row r="24" spans="1:7" ht="12.75">
      <c r="A24" s="29" t="s">
        <v>11</v>
      </c>
      <c r="B24" s="42">
        <v>3</v>
      </c>
      <c r="C24" s="43"/>
      <c r="E24" s="29" t="s">
        <v>11</v>
      </c>
      <c r="F24" s="42">
        <v>3</v>
      </c>
      <c r="G24" s="43"/>
    </row>
    <row r="25" spans="1:7" ht="12.75">
      <c r="A25" s="30" t="s">
        <v>13</v>
      </c>
      <c r="B25" s="44" t="s">
        <v>15</v>
      </c>
      <c r="C25" s="45"/>
      <c r="E25" s="30" t="s">
        <v>97</v>
      </c>
      <c r="F25" s="44" t="s">
        <v>16</v>
      </c>
      <c r="G25" s="45"/>
    </row>
    <row r="26" spans="1:7" ht="12.75">
      <c r="A26" s="30" t="s">
        <v>25</v>
      </c>
      <c r="B26" s="38">
        <v>80</v>
      </c>
      <c r="C26" s="8" t="s">
        <v>24</v>
      </c>
      <c r="E26" s="30" t="s">
        <v>25</v>
      </c>
      <c r="F26" s="38">
        <v>80</v>
      </c>
      <c r="G26" s="8" t="s">
        <v>24</v>
      </c>
    </row>
    <row r="27" spans="1:7" ht="12.75">
      <c r="A27" s="30" t="s">
        <v>26</v>
      </c>
      <c r="B27" s="38">
        <v>67</v>
      </c>
      <c r="C27" s="8" t="s">
        <v>24</v>
      </c>
      <c r="E27" s="30" t="s">
        <v>26</v>
      </c>
      <c r="F27" s="38">
        <v>67</v>
      </c>
      <c r="G27" s="8" t="s">
        <v>24</v>
      </c>
    </row>
    <row r="28" spans="1:7" ht="12.75">
      <c r="A28" s="30" t="s">
        <v>30</v>
      </c>
      <c r="B28" s="38">
        <v>97</v>
      </c>
      <c r="C28" s="8" t="s">
        <v>24</v>
      </c>
      <c r="E28" s="30" t="s">
        <v>30</v>
      </c>
      <c r="F28" s="38">
        <v>97</v>
      </c>
      <c r="G28" s="8" t="s">
        <v>24</v>
      </c>
    </row>
    <row r="29" spans="1:7" ht="12.75">
      <c r="A29" s="30" t="s">
        <v>7</v>
      </c>
      <c r="B29" s="38">
        <v>1200</v>
      </c>
      <c r="C29" s="8" t="s">
        <v>8</v>
      </c>
      <c r="E29" s="30" t="s">
        <v>7</v>
      </c>
      <c r="F29" s="38">
        <v>1200</v>
      </c>
      <c r="G29" s="8" t="s">
        <v>8</v>
      </c>
    </row>
    <row r="30" spans="1:7" ht="12.75">
      <c r="A30" s="31" t="s">
        <v>19</v>
      </c>
      <c r="B30" s="39">
        <v>37.48</v>
      </c>
      <c r="C30" s="11" t="s">
        <v>3</v>
      </c>
      <c r="E30" s="31" t="s">
        <v>19</v>
      </c>
      <c r="F30" s="39">
        <v>35.16</v>
      </c>
      <c r="G30" s="11" t="s">
        <v>3</v>
      </c>
    </row>
    <row r="31" spans="1:7" ht="12.75">
      <c r="A31" s="31" t="s">
        <v>20</v>
      </c>
      <c r="B31" s="39">
        <v>27.08</v>
      </c>
      <c r="C31" s="11" t="s">
        <v>3</v>
      </c>
      <c r="E31" s="31" t="s">
        <v>20</v>
      </c>
      <c r="F31" s="39">
        <v>20.66</v>
      </c>
      <c r="G31" s="11" t="s">
        <v>3</v>
      </c>
    </row>
    <row r="32" spans="1:7" ht="12.75">
      <c r="A32" s="31" t="s">
        <v>6</v>
      </c>
      <c r="B32" s="9">
        <f>B30-B31</f>
        <v>10.399999999999999</v>
      </c>
      <c r="C32" s="11" t="s">
        <v>3</v>
      </c>
      <c r="E32" s="31" t="s">
        <v>6</v>
      </c>
      <c r="F32" s="9">
        <f>F30-F31</f>
        <v>14.499999999999996</v>
      </c>
      <c r="G32" s="11" t="s">
        <v>3</v>
      </c>
    </row>
    <row r="33" spans="1:7" ht="12.75">
      <c r="A33" s="32"/>
      <c r="B33" s="10"/>
      <c r="C33" s="11"/>
      <c r="E33" s="32"/>
      <c r="F33" s="10"/>
      <c r="G33" s="11"/>
    </row>
    <row r="34" spans="1:7" ht="12.75">
      <c r="A34" s="36" t="s">
        <v>2</v>
      </c>
      <c r="B34" s="12">
        <f>moisture(B30,B31)</f>
        <v>9.848484992980957</v>
      </c>
      <c r="C34" s="13" t="s">
        <v>4</v>
      </c>
      <c r="D34" s="5"/>
      <c r="E34" s="36" t="s">
        <v>2</v>
      </c>
      <c r="F34" s="12">
        <f>moisture(F30,F31)</f>
        <v>13.731060981750488</v>
      </c>
      <c r="G34" s="13" t="s">
        <v>4</v>
      </c>
    </row>
    <row r="35" spans="1:7" ht="12.75">
      <c r="A35" s="37"/>
      <c r="B35" s="12">
        <f>B34/8.3</f>
        <v>1.1865644569856573</v>
      </c>
      <c r="C35" s="13" t="s">
        <v>5</v>
      </c>
      <c r="D35" s="5"/>
      <c r="E35" s="37"/>
      <c r="F35" s="12">
        <f>F34/8.3</f>
        <v>1.6543446965964441</v>
      </c>
      <c r="G35" s="13" t="s">
        <v>5</v>
      </c>
    </row>
    <row r="36" spans="1:7" ht="38.25" customHeight="1">
      <c r="A36" s="33" t="s">
        <v>17</v>
      </c>
      <c r="B36" s="15">
        <f>deltaT(B31,B29)</f>
        <v>-20.808361053466797</v>
      </c>
      <c r="C36" s="16" t="s">
        <v>18</v>
      </c>
      <c r="D36" s="5"/>
      <c r="E36" s="33" t="s">
        <v>17</v>
      </c>
      <c r="F36" s="15">
        <f>deltaT(F31,F29)</f>
        <v>-15.875211715698242</v>
      </c>
      <c r="G36" s="16" t="s">
        <v>18</v>
      </c>
    </row>
    <row r="37" spans="1:7" ht="12.75">
      <c r="A37" s="33" t="s">
        <v>29</v>
      </c>
      <c r="B37" s="40">
        <f>B26+B36</f>
        <v>59.1916389465332</v>
      </c>
      <c r="C37" s="16" t="s">
        <v>24</v>
      </c>
      <c r="D37" s="5"/>
      <c r="E37" s="33" t="s">
        <v>29</v>
      </c>
      <c r="F37" s="40">
        <f>F26+F36</f>
        <v>64.12478828430176</v>
      </c>
      <c r="G37" s="16" t="s">
        <v>24</v>
      </c>
    </row>
    <row r="38" spans="1:7" ht="13.5" thickBot="1">
      <c r="A38" s="34" t="s">
        <v>31</v>
      </c>
      <c r="B38" s="41">
        <f>twb(B26,B27,B29,B30,B31)</f>
        <v>57.12040710449219</v>
      </c>
      <c r="C38" s="14" t="s">
        <v>24</v>
      </c>
      <c r="D38" s="5"/>
      <c r="E38" s="34" t="s">
        <v>31</v>
      </c>
      <c r="F38" s="41">
        <f>twb(F26,F27,F29,F30,F31)</f>
        <v>57.81903839111328</v>
      </c>
      <c r="G38" s="14" t="s">
        <v>24</v>
      </c>
    </row>
    <row r="39" spans="1:7" ht="12.75">
      <c r="A39" s="2"/>
      <c r="B39" s="3"/>
      <c r="C39" s="4"/>
      <c r="D39" s="5"/>
      <c r="E39" s="2"/>
      <c r="F39" s="3"/>
      <c r="G39" s="4"/>
    </row>
    <row r="40" ht="12.75">
      <c r="A40" s="27" t="s">
        <v>0</v>
      </c>
    </row>
    <row r="41" spans="1:3" ht="12.75">
      <c r="A41" s="6" t="s">
        <v>1</v>
      </c>
      <c r="B41" s="6"/>
      <c r="C41" s="6"/>
    </row>
    <row r="42" spans="1:3" ht="12.75">
      <c r="A42" s="6" t="s">
        <v>22</v>
      </c>
      <c r="B42" s="6"/>
      <c r="C42" s="6"/>
    </row>
    <row r="43" spans="1:3" ht="12.75">
      <c r="A43" s="6" t="s">
        <v>9</v>
      </c>
      <c r="B43" s="6"/>
      <c r="C43" s="6"/>
    </row>
    <row r="46" ht="12.75">
      <c r="A46" s="5"/>
    </row>
  </sheetData>
  <sheetProtection sheet="1" objects="1" scenarios="1"/>
  <mergeCells count="16">
    <mergeCell ref="B6:C6"/>
    <mergeCell ref="B7:C7"/>
    <mergeCell ref="F4:G4"/>
    <mergeCell ref="F5:G5"/>
    <mergeCell ref="F6:G6"/>
    <mergeCell ref="F7:G7"/>
    <mergeCell ref="B4:C4"/>
    <mergeCell ref="B5:C5"/>
    <mergeCell ref="F22:G22"/>
    <mergeCell ref="F23:G23"/>
    <mergeCell ref="F24:G24"/>
    <mergeCell ref="F25:G25"/>
    <mergeCell ref="B24:C24"/>
    <mergeCell ref="B25:C25"/>
    <mergeCell ref="B22:C22"/>
    <mergeCell ref="B23:C23"/>
  </mergeCells>
  <printOptions horizontalCentered="1"/>
  <pageMargins left="0.75" right="0.75" top="1" bottom="1" header="0.5" footer="0.5"/>
  <pageSetup horizontalDpi="600" verticalDpi="600" orientation="portrait" scale="89" r:id="rId2"/>
  <headerFooter alignWithMargins="0">
    <oddHeader>&amp;R&amp;D</oddHeader>
    <oddFooter>&amp;L&amp;8CONFIDENTIALITY NOTICE: This document is confidential and proprietary.  For internal use only – not for external use, distribution, or viewing.  
Johnson Controls Milwaukee, WI © Johnson Controls 2006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G43"/>
  <sheetViews>
    <sheetView workbookViewId="0" topLeftCell="A1">
      <selection activeCell="B4" sqref="B4:C4"/>
    </sheetView>
  </sheetViews>
  <sheetFormatPr defaultColWidth="9.140625" defaultRowHeight="12.75"/>
  <cols>
    <col min="1" max="1" width="28.7109375" style="0" customWidth="1"/>
    <col min="4" max="4" width="6.7109375" style="0" customWidth="1"/>
    <col min="5" max="5" width="28.7109375" style="0" customWidth="1"/>
    <col min="7" max="7" width="8.7109375" style="0" customWidth="1"/>
  </cols>
  <sheetData>
    <row r="1" ht="53.25" customHeight="1"/>
    <row r="2" spans="1:7" ht="33.75">
      <c r="A2" s="1" t="s">
        <v>21</v>
      </c>
      <c r="G2" s="7"/>
    </row>
    <row r="3" ht="12.75" customHeight="1" thickBot="1">
      <c r="A3" s="1"/>
    </row>
    <row r="4" spans="1:7" ht="12.75">
      <c r="A4" s="28" t="s">
        <v>12</v>
      </c>
      <c r="B4" s="46"/>
      <c r="C4" s="47"/>
      <c r="E4" s="28" t="s">
        <v>12</v>
      </c>
      <c r="F4" s="46"/>
      <c r="G4" s="47"/>
    </row>
    <row r="5" spans="1:7" ht="12.75">
      <c r="A5" s="29" t="s">
        <v>10</v>
      </c>
      <c r="B5" s="42"/>
      <c r="C5" s="43"/>
      <c r="E5" s="29" t="s">
        <v>10</v>
      </c>
      <c r="F5" s="42"/>
      <c r="G5" s="43"/>
    </row>
    <row r="6" spans="1:7" ht="12.75">
      <c r="A6" s="29" t="s">
        <v>11</v>
      </c>
      <c r="B6" s="42"/>
      <c r="C6" s="43"/>
      <c r="E6" s="29" t="s">
        <v>11</v>
      </c>
      <c r="F6" s="42"/>
      <c r="G6" s="43"/>
    </row>
    <row r="7" spans="1:7" ht="12.75">
      <c r="A7" s="30" t="s">
        <v>13</v>
      </c>
      <c r="B7" s="44" t="s">
        <v>15</v>
      </c>
      <c r="C7" s="45"/>
      <c r="E7" s="30" t="s">
        <v>97</v>
      </c>
      <c r="F7" s="44" t="s">
        <v>16</v>
      </c>
      <c r="G7" s="45"/>
    </row>
    <row r="8" spans="1:7" ht="12.75">
      <c r="A8" s="30" t="s">
        <v>93</v>
      </c>
      <c r="B8" s="38"/>
      <c r="C8" s="8" t="s">
        <v>24</v>
      </c>
      <c r="E8" s="30" t="s">
        <v>93</v>
      </c>
      <c r="F8" s="38"/>
      <c r="G8" s="8" t="s">
        <v>24</v>
      </c>
    </row>
    <row r="9" spans="1:7" ht="12.75">
      <c r="A9" s="30" t="s">
        <v>94</v>
      </c>
      <c r="B9" s="38"/>
      <c r="C9" s="8" t="s">
        <v>24</v>
      </c>
      <c r="E9" s="30" t="s">
        <v>94</v>
      </c>
      <c r="F9" s="38"/>
      <c r="G9" s="8" t="s">
        <v>24</v>
      </c>
    </row>
    <row r="10" spans="1:7" ht="12.75">
      <c r="A10" s="30" t="s">
        <v>30</v>
      </c>
      <c r="B10" s="38"/>
      <c r="C10" s="8" t="s">
        <v>24</v>
      </c>
      <c r="E10" s="30" t="s">
        <v>30</v>
      </c>
      <c r="F10" s="38"/>
      <c r="G10" s="8" t="s">
        <v>24</v>
      </c>
    </row>
    <row r="11" spans="1:7" ht="12.75">
      <c r="A11" s="30" t="s">
        <v>7</v>
      </c>
      <c r="B11" s="38"/>
      <c r="C11" s="8" t="s">
        <v>8</v>
      </c>
      <c r="E11" s="30" t="s">
        <v>7</v>
      </c>
      <c r="F11" s="38"/>
      <c r="G11" s="8" t="s">
        <v>8</v>
      </c>
    </row>
    <row r="12" spans="1:7" ht="12.75">
      <c r="A12" s="31" t="s">
        <v>19</v>
      </c>
      <c r="B12" s="39"/>
      <c r="C12" s="11" t="s">
        <v>3</v>
      </c>
      <c r="E12" s="31" t="s">
        <v>19</v>
      </c>
      <c r="F12" s="39"/>
      <c r="G12" s="11" t="s">
        <v>3</v>
      </c>
    </row>
    <row r="13" spans="1:7" ht="12.75">
      <c r="A13" s="31" t="s">
        <v>20</v>
      </c>
      <c r="B13" s="39"/>
      <c r="C13" s="11" t="s">
        <v>3</v>
      </c>
      <c r="E13" s="31" t="s">
        <v>20</v>
      </c>
      <c r="F13" s="39"/>
      <c r="G13" s="11" t="s">
        <v>3</v>
      </c>
    </row>
    <row r="14" spans="1:7" ht="12.75">
      <c r="A14" s="31" t="s">
        <v>6</v>
      </c>
      <c r="B14" s="9">
        <f>B12-B13</f>
        <v>0</v>
      </c>
      <c r="C14" s="11" t="s">
        <v>3</v>
      </c>
      <c r="E14" s="31" t="s">
        <v>6</v>
      </c>
      <c r="F14" s="9">
        <f>F12-F13</f>
        <v>0</v>
      </c>
      <c r="G14" s="11" t="s">
        <v>3</v>
      </c>
    </row>
    <row r="15" spans="1:7" ht="12.75">
      <c r="A15" s="32"/>
      <c r="B15" s="10"/>
      <c r="C15" s="11"/>
      <c r="E15" s="32"/>
      <c r="F15" s="10"/>
      <c r="G15" s="11"/>
    </row>
    <row r="16" spans="1:7" ht="12.75">
      <c r="A16" s="31" t="s">
        <v>2</v>
      </c>
      <c r="B16" s="12">
        <f>moisture(B12,B13)</f>
        <v>0</v>
      </c>
      <c r="C16" s="13" t="s">
        <v>4</v>
      </c>
      <c r="D16" s="5"/>
      <c r="E16" s="31" t="s">
        <v>2</v>
      </c>
      <c r="F16" s="12">
        <f>moisture(F12,F13)</f>
        <v>0</v>
      </c>
      <c r="G16" s="11" t="s">
        <v>4</v>
      </c>
    </row>
    <row r="17" spans="1:7" ht="12.75">
      <c r="A17" s="32"/>
      <c r="B17" s="12">
        <f>B16/8.3</f>
        <v>0</v>
      </c>
      <c r="C17" s="13" t="s">
        <v>5</v>
      </c>
      <c r="D17" s="5"/>
      <c r="E17" s="32"/>
      <c r="F17" s="12">
        <f>F16/8.3</f>
        <v>0</v>
      </c>
      <c r="G17" s="11" t="s">
        <v>5</v>
      </c>
    </row>
    <row r="18" spans="1:7" ht="29.25" customHeight="1">
      <c r="A18" s="33" t="s">
        <v>17</v>
      </c>
      <c r="B18" s="15" t="e">
        <f>deltaT(B13,B11)</f>
        <v>#VALUE!</v>
      </c>
      <c r="C18" s="16" t="s">
        <v>18</v>
      </c>
      <c r="D18" s="5"/>
      <c r="E18" s="33" t="s">
        <v>17</v>
      </c>
      <c r="F18" s="15" t="e">
        <f>deltaT(F13,F11)</f>
        <v>#VALUE!</v>
      </c>
      <c r="G18" s="8" t="s">
        <v>18</v>
      </c>
    </row>
    <row r="19" spans="1:7" ht="12.75">
      <c r="A19" s="33" t="s">
        <v>95</v>
      </c>
      <c r="B19" s="40" t="e">
        <f>B8+B18</f>
        <v>#VALUE!</v>
      </c>
      <c r="C19" s="16" t="s">
        <v>24</v>
      </c>
      <c r="D19" s="5"/>
      <c r="E19" s="33" t="s">
        <v>95</v>
      </c>
      <c r="F19" s="40" t="e">
        <f>F8+F18</f>
        <v>#VALUE!</v>
      </c>
      <c r="G19" s="16" t="s">
        <v>24</v>
      </c>
    </row>
    <row r="20" spans="1:7" ht="13.5" thickBot="1">
      <c r="A20" s="34" t="s">
        <v>96</v>
      </c>
      <c r="B20" s="41">
        <f>twb(B8,B9,B11,B12,B13)</f>
        <v>0</v>
      </c>
      <c r="C20" s="14" t="s">
        <v>24</v>
      </c>
      <c r="D20" s="5"/>
      <c r="E20" s="34" t="s">
        <v>96</v>
      </c>
      <c r="F20" s="41">
        <f>twb(F8,F9,F11,F12,F13)</f>
        <v>0</v>
      </c>
      <c r="G20" s="14" t="s">
        <v>24</v>
      </c>
    </row>
    <row r="21" spans="1:5" ht="13.5" thickBot="1">
      <c r="A21" s="35"/>
      <c r="E21" s="35"/>
    </row>
    <row r="22" spans="1:7" ht="12.75">
      <c r="A22" s="28" t="s">
        <v>12</v>
      </c>
      <c r="B22" s="46"/>
      <c r="C22" s="47"/>
      <c r="E22" s="28" t="s">
        <v>12</v>
      </c>
      <c r="F22" s="46"/>
      <c r="G22" s="47"/>
    </row>
    <row r="23" spans="1:7" ht="12.75">
      <c r="A23" s="29" t="s">
        <v>10</v>
      </c>
      <c r="B23" s="42"/>
      <c r="C23" s="43"/>
      <c r="E23" s="29" t="s">
        <v>10</v>
      </c>
      <c r="F23" s="42"/>
      <c r="G23" s="43"/>
    </row>
    <row r="24" spans="1:7" ht="12.75">
      <c r="A24" s="29" t="s">
        <v>11</v>
      </c>
      <c r="B24" s="42"/>
      <c r="C24" s="43"/>
      <c r="E24" s="29" t="s">
        <v>11</v>
      </c>
      <c r="F24" s="42"/>
      <c r="G24" s="43"/>
    </row>
    <row r="25" spans="1:7" ht="12.75">
      <c r="A25" s="30" t="s">
        <v>13</v>
      </c>
      <c r="B25" s="44" t="s">
        <v>15</v>
      </c>
      <c r="C25" s="45"/>
      <c r="E25" s="30" t="s">
        <v>97</v>
      </c>
      <c r="F25" s="44" t="s">
        <v>16</v>
      </c>
      <c r="G25" s="45"/>
    </row>
    <row r="26" spans="1:7" ht="12.75">
      <c r="A26" s="30" t="s">
        <v>25</v>
      </c>
      <c r="B26" s="38"/>
      <c r="C26" s="8" t="s">
        <v>24</v>
      </c>
      <c r="E26" s="30" t="s">
        <v>25</v>
      </c>
      <c r="F26" s="38"/>
      <c r="G26" s="8" t="s">
        <v>24</v>
      </c>
    </row>
    <row r="27" spans="1:7" ht="12.75">
      <c r="A27" s="30" t="s">
        <v>26</v>
      </c>
      <c r="B27" s="38"/>
      <c r="C27" s="8" t="s">
        <v>24</v>
      </c>
      <c r="E27" s="30" t="s">
        <v>26</v>
      </c>
      <c r="F27" s="38"/>
      <c r="G27" s="8" t="s">
        <v>24</v>
      </c>
    </row>
    <row r="28" spans="1:7" ht="12.75">
      <c r="A28" s="30" t="s">
        <v>30</v>
      </c>
      <c r="B28" s="38"/>
      <c r="C28" s="8" t="s">
        <v>24</v>
      </c>
      <c r="E28" s="30" t="s">
        <v>30</v>
      </c>
      <c r="F28" s="38"/>
      <c r="G28" s="8" t="s">
        <v>24</v>
      </c>
    </row>
    <row r="29" spans="1:7" ht="12.75">
      <c r="A29" s="30" t="s">
        <v>7</v>
      </c>
      <c r="B29" s="38"/>
      <c r="C29" s="8" t="s">
        <v>8</v>
      </c>
      <c r="E29" s="30" t="s">
        <v>7</v>
      </c>
      <c r="F29" s="38"/>
      <c r="G29" s="8" t="s">
        <v>8</v>
      </c>
    </row>
    <row r="30" spans="1:7" ht="12.75">
      <c r="A30" s="31" t="s">
        <v>19</v>
      </c>
      <c r="B30" s="39"/>
      <c r="C30" s="11" t="s">
        <v>3</v>
      </c>
      <c r="E30" s="31" t="s">
        <v>19</v>
      </c>
      <c r="F30" s="39"/>
      <c r="G30" s="11" t="s">
        <v>3</v>
      </c>
    </row>
    <row r="31" spans="1:7" ht="12.75">
      <c r="A31" s="31" t="s">
        <v>20</v>
      </c>
      <c r="B31" s="39"/>
      <c r="C31" s="11" t="s">
        <v>3</v>
      </c>
      <c r="E31" s="31" t="s">
        <v>20</v>
      </c>
      <c r="F31" s="39"/>
      <c r="G31" s="11" t="s">
        <v>3</v>
      </c>
    </row>
    <row r="32" spans="1:7" ht="12.75">
      <c r="A32" s="31" t="s">
        <v>6</v>
      </c>
      <c r="B32" s="9">
        <f>B30-B31</f>
        <v>0</v>
      </c>
      <c r="C32" s="11" t="s">
        <v>3</v>
      </c>
      <c r="E32" s="31" t="s">
        <v>6</v>
      </c>
      <c r="F32" s="9">
        <f>F30-F31</f>
        <v>0</v>
      </c>
      <c r="G32" s="11" t="s">
        <v>3</v>
      </c>
    </row>
    <row r="33" spans="1:7" ht="12.75">
      <c r="A33" s="32"/>
      <c r="B33" s="10"/>
      <c r="C33" s="11"/>
      <c r="E33" s="32"/>
      <c r="F33" s="10"/>
      <c r="G33" s="11"/>
    </row>
    <row r="34" spans="1:7" ht="12.75">
      <c r="A34" s="36" t="s">
        <v>2</v>
      </c>
      <c r="B34" s="12">
        <f>moisture(B30,B31)</f>
        <v>0</v>
      </c>
      <c r="C34" s="13" t="s">
        <v>4</v>
      </c>
      <c r="D34" s="5"/>
      <c r="E34" s="36" t="s">
        <v>2</v>
      </c>
      <c r="F34" s="12">
        <f>moisture(F30,F31)</f>
        <v>0</v>
      </c>
      <c r="G34" s="13" t="s">
        <v>4</v>
      </c>
    </row>
    <row r="35" spans="1:7" ht="12.75">
      <c r="A35" s="37"/>
      <c r="B35" s="12">
        <f>B34/8.3</f>
        <v>0</v>
      </c>
      <c r="C35" s="13" t="s">
        <v>5</v>
      </c>
      <c r="D35" s="5"/>
      <c r="E35" s="37"/>
      <c r="F35" s="12">
        <f>F34/8.3</f>
        <v>0</v>
      </c>
      <c r="G35" s="13" t="s">
        <v>5</v>
      </c>
    </row>
    <row r="36" spans="1:7" ht="25.5">
      <c r="A36" s="33" t="s">
        <v>17</v>
      </c>
      <c r="B36" s="15" t="e">
        <f>deltaT(B31,B29)</f>
        <v>#VALUE!</v>
      </c>
      <c r="C36" s="16" t="s">
        <v>18</v>
      </c>
      <c r="D36" s="5"/>
      <c r="E36" s="33" t="s">
        <v>17</v>
      </c>
      <c r="F36" s="15" t="e">
        <f>deltaT(F31,F29)</f>
        <v>#VALUE!</v>
      </c>
      <c r="G36" s="16" t="s">
        <v>18</v>
      </c>
    </row>
    <row r="37" spans="1:7" ht="12.75">
      <c r="A37" s="33" t="s">
        <v>29</v>
      </c>
      <c r="B37" s="40" t="e">
        <f>B26+B36</f>
        <v>#VALUE!</v>
      </c>
      <c r="C37" s="16" t="s">
        <v>24</v>
      </c>
      <c r="D37" s="5"/>
      <c r="E37" s="33" t="s">
        <v>29</v>
      </c>
      <c r="F37" s="40" t="e">
        <f>F26+F36</f>
        <v>#VALUE!</v>
      </c>
      <c r="G37" s="16" t="s">
        <v>24</v>
      </c>
    </row>
    <row r="38" spans="1:7" ht="13.5" thickBot="1">
      <c r="A38" s="34" t="s">
        <v>31</v>
      </c>
      <c r="B38" s="41">
        <f>twb(B26,B27,B29,B30,B31)</f>
        <v>0</v>
      </c>
      <c r="C38" s="14" t="s">
        <v>24</v>
      </c>
      <c r="D38" s="5"/>
      <c r="E38" s="34" t="s">
        <v>31</v>
      </c>
      <c r="F38" s="41">
        <f>twb(F26,F27,F29,F30,F31)</f>
        <v>0</v>
      </c>
      <c r="G38" s="14" t="s">
        <v>24</v>
      </c>
    </row>
    <row r="39" spans="1:7" ht="12.75">
      <c r="A39" s="2"/>
      <c r="B39" s="3"/>
      <c r="C39" s="4"/>
      <c r="D39" s="5"/>
      <c r="E39" s="2"/>
      <c r="F39" s="3"/>
      <c r="G39" s="4"/>
    </row>
    <row r="40" ht="12.75">
      <c r="A40" s="27" t="s">
        <v>0</v>
      </c>
    </row>
    <row r="41" spans="1:3" ht="12.75">
      <c r="A41" s="6" t="s">
        <v>1</v>
      </c>
      <c r="B41" s="6"/>
      <c r="C41" s="6"/>
    </row>
    <row r="42" spans="1:3" ht="12.75">
      <c r="A42" s="6" t="s">
        <v>22</v>
      </c>
      <c r="B42" s="6"/>
      <c r="C42" s="6"/>
    </row>
    <row r="43" spans="1:3" ht="12.75">
      <c r="A43" s="6" t="s">
        <v>9</v>
      </c>
      <c r="B43" s="6"/>
      <c r="C43" s="6"/>
    </row>
  </sheetData>
  <sheetProtection sheet="1" objects="1" scenarios="1"/>
  <mergeCells count="16">
    <mergeCell ref="B24:C24"/>
    <mergeCell ref="B25:C25"/>
    <mergeCell ref="B22:C22"/>
    <mergeCell ref="B23:C23"/>
    <mergeCell ref="F22:G22"/>
    <mergeCell ref="F23:G23"/>
    <mergeCell ref="F24:G24"/>
    <mergeCell ref="F25:G25"/>
    <mergeCell ref="B6:C6"/>
    <mergeCell ref="B7:C7"/>
    <mergeCell ref="F4:G4"/>
    <mergeCell ref="F5:G5"/>
    <mergeCell ref="F6:G6"/>
    <mergeCell ref="F7:G7"/>
    <mergeCell ref="B4:C4"/>
    <mergeCell ref="B5:C5"/>
  </mergeCells>
  <printOptions horizontalCentered="1"/>
  <pageMargins left="0.75" right="0.75" top="1" bottom="1" header="0.5" footer="0.5"/>
  <pageSetup horizontalDpi="600" verticalDpi="600" orientation="portrait" scale="89" r:id="rId2"/>
  <headerFooter alignWithMargins="0">
    <oddHeader>&amp;R&amp;D</oddHeader>
    <oddFooter>&amp;L&amp;8CONFIDENTIALITY NOTICE: This document is confidential and proprietary.  For internal use only – not for external use, distribution, or viewing.  
Johnson Controls Milwaukee, WI © Johnson Controls 2006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user</dc:creator>
  <cp:keywords/>
  <dc:description/>
  <cp:lastModifiedBy>Administrator</cp:lastModifiedBy>
  <cp:lastPrinted>2006-11-07T17:25:36Z</cp:lastPrinted>
  <dcterms:created xsi:type="dcterms:W3CDTF">2005-09-26T16:26:42Z</dcterms:created>
  <dcterms:modified xsi:type="dcterms:W3CDTF">2006-11-07T17:43:15Z</dcterms:modified>
  <cp:category/>
  <cp:version/>
  <cp:contentType/>
  <cp:contentStatus/>
</cp:coreProperties>
</file>